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<sst xmlns="http://schemas.openxmlformats.org/spreadsheetml/2006/main" count="178" uniqueCount="157">
  <si>
    <t>Lp</t>
  </si>
  <si>
    <r>
      <t xml:space="preserve">Plan </t>
    </r>
    <r>
      <rPr>
        <b/>
        <sz val="10"/>
        <rFont val="Arial CE"/>
        <family val="2"/>
      </rPr>
      <t xml:space="preserve">dochodów </t>
    </r>
    <r>
      <rPr>
        <sz val="10"/>
        <rFont val="Arial CE"/>
        <family val="0"/>
      </rPr>
      <t xml:space="preserve">wg uchwały Rady Miejskiej nr nr IV/20/2002 z 30 12 2002    </t>
    </r>
  </si>
  <si>
    <t>(uchwała budżetowa )</t>
  </si>
  <si>
    <t>Zarządzenie Burmistrza Miasta Nr 22/2003 z 5.02.2003.</t>
  </si>
  <si>
    <t>zmniejszenie dotacji na zadania zlecone z zakresu administr. rządowej - rozdz. 75011</t>
  </si>
  <si>
    <t>zwiększenie dotacji na zadania zlecone z zakresu adm. rządowej (oświetlenie dróg)- rozdz. 90015</t>
  </si>
  <si>
    <t>zwiększenie o środki z dotacji z Powiatu na OC - rozdz.75414</t>
  </si>
  <si>
    <t>Uchwała Rady Miejskiej  Nr VI/45/2003 z 27.02.2003</t>
  </si>
  <si>
    <t>zwiększenie o dotację z PFOŚ i GW na zad.inwestyc. Kanalizacja ul.Staszica rozdz.90095</t>
  </si>
  <si>
    <t>zwiększenie subwencji oświatowej - rozdz. 75801</t>
  </si>
  <si>
    <t>zwiększenie subwencji podstawowej  rozdz. 75802</t>
  </si>
  <si>
    <t>zmniejszenie udziałów w podatku dochodowym od osób fizycznych - r.75621</t>
  </si>
  <si>
    <t>zwiększenie dotacji na zadania zlecone z zakresu opieki społecznej - rozdz. 85319</t>
  </si>
  <si>
    <t>Zarządzenie Burmistrza Miasta Nr 41/2003 z 20.03.2003.</t>
  </si>
  <si>
    <t>zwiększenie dotacji na zadania własne - na dożywianie dzieci w szkołach - rozdz. 85395</t>
  </si>
  <si>
    <t>zwiększenie dotacji na zadania zlecone B40 - rozdz. 85314</t>
  </si>
  <si>
    <t>Zarządzenie Burmistrza Miasta Nr 71/2003 z 29.04.2003.</t>
  </si>
  <si>
    <t>zwiększenie dotacji na zad.zlec- na wypłaty zasiłków z pomocy społecznej - rozdz. 85316</t>
  </si>
  <si>
    <t>zmniejszenie dotacji na zadania zlecone, na ubezp.zdrowotne.podopiecznych MOPS - rozdz. 85313</t>
  </si>
  <si>
    <t>Zarządzenie Burmistrza Miasta Nr 76/2003 z 15.05.2003.</t>
  </si>
  <si>
    <t>zwiększenie dotacji na zad.zlecone- na wyprawki szkolne dla uczniów kl.I - rozdz. 85395</t>
  </si>
  <si>
    <t>zwiększenie dotacji na zad.zlecone -B4 zakup podręczników dla uczniów kl.I - rozdz. 80101</t>
  </si>
  <si>
    <t>Zarządzenie Burmistrza Miasta Nr 85/2003 z 29.05.2003.</t>
  </si>
  <si>
    <t>dotacja na zad.zlecone- na referendum w spr. przystąpienia Polski do U.E.  - rozdz. 75110</t>
  </si>
  <si>
    <t>Zarządzenie Burmistrza Miasta Nr 89/2003 z 3.06.2003.</t>
  </si>
  <si>
    <t>zwiększenie dotacji na zad.zlecone- na referendum .  - rozdz. 75110</t>
  </si>
  <si>
    <t>Zarządzenie Burmistrza Miasta Nr 91/2003 z 9.06.2003.</t>
  </si>
  <si>
    <t>dotacja na zad.realizowane na podst.porozumień z organami adm. rządowej - rozdz. 92105 ( kampania przedreferendalna)</t>
  </si>
  <si>
    <t>Uchwała Rady Miejskiej  Nr XI/74/2003 z 12.06.2003</t>
  </si>
  <si>
    <t>zwiększ.o dodatkowe dochody i otrzymane darowizny( 600 zł.) na cele kultury - rozdz.92105</t>
  </si>
  <si>
    <t>zwiększenie o kwotę subwencji rekompensującej utracone dochody z tytułu ustawowych ulg w podatkach</t>
  </si>
  <si>
    <t>Zarządzenie Burmistrza Miasta Nr 91/2003 z 9.07.2003.</t>
  </si>
  <si>
    <t>Zarządzenie Burmistrza Miasta Nr 99/2003 z 16.07.2003.</t>
  </si>
  <si>
    <t>zwiększenie o środki z odszkodowania za samochód służbowy rozdz.- 75416</t>
  </si>
  <si>
    <t xml:space="preserve">zwiększenie o środki z gwarancji zabezpieczającej należyte wykonanie robót- rozdz.90095 </t>
  </si>
  <si>
    <t>Zarządzenie Burmistrza Miasta Nr 142/2003 z 4.08.2003.</t>
  </si>
  <si>
    <t>Zarządzenie Burmistrza Miasta Nr 152/2003 z 4.09.2003.</t>
  </si>
  <si>
    <t>zwiększenie  dotacji na zad. zlec. - na wypłaty zasiłków z pomocy społecznej - rozdz. 85314</t>
  </si>
  <si>
    <t>zzmniejszenie dotacji na zad.zlec.na referendum w spr.przystąpienia do U.E.  - rozdz. 75110</t>
  </si>
  <si>
    <t>Zarządzenie Burmistrza Miasta Nr 162/2003 z 18.09.2003.</t>
  </si>
  <si>
    <t>zwiększenie planu dotacji na dodatki mieszkaniowe - rozdz.85315</t>
  </si>
  <si>
    <t>zwiększenie planu o dotację na realizację porozumienia z gminą Psary dotyczącego funkcjonowania doradców metodycznych - rozdz.80110</t>
  </si>
  <si>
    <t>Zarządzenie Burmistrza Miasta Nr 169/2003 z 29.09.2003.</t>
  </si>
  <si>
    <t>Uchwała Rady Miejskiej  Nr XVIII/147/2003 z 30.09.2003</t>
  </si>
  <si>
    <t>zwiększenie o środki z darowizny na "Festyn Zdrowia" - rozdz .85195</t>
  </si>
  <si>
    <t>Zarządzenie Burmistrza Miasta Nr 172/2003 z 30.09.2003.</t>
  </si>
  <si>
    <t>zwiększenie dotacji na zad. własne- na fundusz socjalny dla nauczycieli emerytów - r. 80195</t>
  </si>
  <si>
    <t>zwiększenie dotacji na zad. własne- na fundusz socjalny dla nauczycieli emerytów - r.85495</t>
  </si>
  <si>
    <t>Zarządzenie Burmistrza Miasta Nr 184/2003 z 30.10.2003.</t>
  </si>
  <si>
    <t>zmniejszenie dotacji na zadania zlecone, na zasiłki z pomocy społecznej - rozdz. 85314</t>
  </si>
  <si>
    <t>zmniejszenie dotacji na zad.zlec- na wypłaty zasiłków z pomocy społecznej - rozdz. 85316</t>
  </si>
  <si>
    <t>Uchwała Rady Miejskiej  Nr XIX/163/2003 z 30.10.2003</t>
  </si>
  <si>
    <t xml:space="preserve">zwiększenie o dotację na zad.zlecone - na zrekompens.utraconych dochodów ze sprzedaży mieszkań kombatantom z zastosowaniem ustawowej10% bonifikaty - rozdz. 70005  </t>
  </si>
  <si>
    <t>Zarządzenie Burmistrza Miasta Nr 191/2003 z 12.11.2003.</t>
  </si>
  <si>
    <t>zmniejszenie dotacji na zadania zlecone, na zasiłki z pomocy społecznej - rozdz. 85316</t>
  </si>
  <si>
    <t>zmniejszenie dotacji na zad.zlecone- na wyprawki szkolne dla uczniów kl.I - rozdz. 85395</t>
  </si>
  <si>
    <t>Zarządzenie Burmistrza Miasta Nr 193/2003 z 17.11.2003.</t>
  </si>
  <si>
    <t>zwiększenie dotacji na zadania zlecone z zakresu administracji rządowej - rozdz.75011</t>
  </si>
  <si>
    <t>Zarządzenie Burmistrza Miasta Nr 197/2003 z 21.11.2003.</t>
  </si>
  <si>
    <t>zwiększenie  dotacji na zad. zlec. - na sfinansowanie prac komisji  powołanych do przeprowadz. postępowania kwalifikacyjnego związanego z awansem zawodowym nauczycieli - rozdz. 80195</t>
  </si>
  <si>
    <t>Uchwała Rady Miejskiej  Nr XX/242/2003 z 27.11.2003</t>
  </si>
  <si>
    <t>zwiększenie o subw.rekompens.dochody z tytułu zwolnień ustawowychw pod.rolnym- rozdz.75805</t>
  </si>
  <si>
    <t>zwiększenie o darowiznę dla OI SENIOR -  rozdz.85303</t>
  </si>
  <si>
    <t>zwiększenie o dodatkowe wpływy - rozdz.92105</t>
  </si>
  <si>
    <t>zmniejszenie - korekta po rozliczeniu zadania letniego wypoczynku młodzieży - rozdz.85412</t>
  </si>
  <si>
    <t>zwiększenie dotacji z WFOŚ i GW na zielone szkoły - rozdz.85412</t>
  </si>
  <si>
    <t>zmniejszenie - korekta przypisu podatku rolnego - rozdz.75616</t>
  </si>
  <si>
    <t>zwiększenie o ponadplanowe dochody - wpłata nadwyżki środków obrotowych ZIK - rozdz.90017</t>
  </si>
  <si>
    <t>Zarządzenie Burmistrza Miasta Nr 210/2003 z 8.12.2003.</t>
  </si>
  <si>
    <t>zwiększenie dotacji  na zadania własne - na dodatki mieszkaniowe - rozdz. 85315</t>
  </si>
  <si>
    <t>zmniejszenie dotacji na zad. własne- na fundusz socjalny dla nauczycieli emerytów - r. 80195</t>
  </si>
  <si>
    <t>Uchwała Rady Miejskiej  Nr XXII/282/2003 z 30.12.2003</t>
  </si>
  <si>
    <t>zwiększenie o dodatkowe środki - w rozdz.75023</t>
  </si>
  <si>
    <t>Plan dochodów po zmianach  -  stan na 31.12.2003 r.</t>
  </si>
  <si>
    <t>Załącznik nr 4</t>
  </si>
  <si>
    <t>ZMIANY W BUDŻECIE MIASTA  W 2002 ROKU</t>
  </si>
  <si>
    <t>WYDATKI</t>
  </si>
  <si>
    <r>
      <t>Plan wydatków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 xml:space="preserve">wg uchwały Rady Miejskiej nr XLV/319/2001 z 20 12 2001  </t>
    </r>
  </si>
  <si>
    <t>Uchwała Zarządu Miasta  Nr 167/19/2002 z 20,02,2002 r.</t>
  </si>
  <si>
    <t xml:space="preserve"> - zwiększenie o środki dotacji na zadania własne - na dożywianie dzieci w szkołach - rozdz. 85395</t>
  </si>
  <si>
    <t>Uchwała Rady Miejskiej  Nr XLVI/335/2002 z 28,02,2002 r.</t>
  </si>
  <si>
    <t>zwiększenie o środki z dotacji z PFOŚ i GW na segregację odpadów - rozdz. 90095</t>
  </si>
  <si>
    <t>Uchwała Rady Miejskiej  Nr XLVI/333/2002 z 28,02,2002 r.</t>
  </si>
  <si>
    <t>zwiększenie o środki pożyczki inwestycyjnej z WFOŚ i GW ( dotyczy Gimnazjum 2) - rozdz.80110</t>
  </si>
  <si>
    <t>Uchwała Zarządu Miasta  Nr 171/40/2002 z 27,03,2002 r.</t>
  </si>
  <si>
    <t xml:space="preserve"> - zwiększenie o środki z dotacji na zadania zlecone z zakresu opieki społecznej - rozdz. 85316</t>
  </si>
  <si>
    <t xml:space="preserve"> - zmniejszenie dotacji na zadania zlecone z zakresu administr. rządowej - rozdz. 75011</t>
  </si>
  <si>
    <r>
      <t xml:space="preserve"> - zmniejszenie dotacji na zadania zlecone z zakresu adm. rządowej</t>
    </r>
    <r>
      <rPr>
        <sz val="9"/>
        <rFont val="Arial CE"/>
        <family val="2"/>
      </rPr>
      <t xml:space="preserve"> (oświetlenie dróg)- rozdz. 90015</t>
    </r>
  </si>
  <si>
    <t xml:space="preserve"> - zwiększenie o środki z dotacji na fundusz socjalny dla nauczycieli emerytów - rozdz.80195</t>
  </si>
  <si>
    <t xml:space="preserve"> - zwiększenie o środki dotacji na fundusz socjalny dla nauczycieli emerytów - rozdz.85495</t>
  </si>
  <si>
    <t>Uchwała Zarządu Miasta  Nr 173/46/2002 z 10,04,2002 r.</t>
  </si>
  <si>
    <t xml:space="preserve"> - zmniejszenie dotacji na zadania zlecone ( na spis powszechny ) - rozdz. 75056</t>
  </si>
  <si>
    <t>Uchwała Rady Miejskiej  Nr XLVIII/343/2002 z 11,04,2002 r.</t>
  </si>
  <si>
    <t>zwiększenie o środki pożyczki inwestycyjnej z WFOŚ i GW ( dotyczy Przedszkola 5)- rozdz.85404</t>
  </si>
  <si>
    <t>Uchwała Rady Miejskiej  Nr XLVIII/346/2002 z 11,04,2002 r.</t>
  </si>
  <si>
    <t>korekta o wydatki na zapłatę odsetek od pożyczki inwestycyjnej ( z nadwyżki budżetowej) r. 75814</t>
  </si>
  <si>
    <t xml:space="preserve"> - zwiększenie o środki na nagrody Miasta Czeladź  - rozdz. 92105( z nadwyżki budżetowej)</t>
  </si>
  <si>
    <t>Uchwała Zarządu Miasta  Nr 174/50/2002 z 17,04,2002 r.</t>
  </si>
  <si>
    <t>zwiększenie z dotacji z Powiatu na FŚS dla nauczycieli emerytów i rencistów Szkoły Specjalnej - rozdz. 80195</t>
  </si>
  <si>
    <t>Uchwała Zarządu Miasta  Nr 175/43/2002 z 25,04,2002 r.</t>
  </si>
  <si>
    <t xml:space="preserve"> - zmniejszenie dotacji na zadania zlecone z zakresu adm.rządowej (oświetlenie dróg)- - rozdz. 90015</t>
  </si>
  <si>
    <t xml:space="preserve"> - zwiększenie z dotacji na zadania zlecone z zakresu opieki społecznej - rozdz. 85314</t>
  </si>
  <si>
    <t>Uchwała Zarządu Miasta  Nr 181/78/2002 z 12,06,2002 r.</t>
  </si>
  <si>
    <t xml:space="preserve"> - zwiększenie z dotacji na zadania własne - na dożywianie dzieci w szkołach - rozdz. 85395</t>
  </si>
  <si>
    <t>Uchwała Zarządu Miasta  Nr 182/81/2002 z 19,06,2002 r.</t>
  </si>
  <si>
    <t xml:space="preserve"> - zwiększenie z dotacji na zadania zlecone z zakresu opieki społecznej - rozdz. 85313</t>
  </si>
  <si>
    <t>Uchwała Rady Miejskiej  Nr L/352/2002 z 27,06,2002 r.</t>
  </si>
  <si>
    <t xml:space="preserve">korekta planu inwestycji o różnice między kosztorysami inwestorskimi a kosztami z przetargów - r. 90095 </t>
  </si>
  <si>
    <t>korekta dotacji z WFOŚ i GW na "zieloną szkołę" - rozdz.85412</t>
  </si>
  <si>
    <t>korekta wydatków własnych  (o dodatkowe dochody) - rozdz.80102 i 92114</t>
  </si>
  <si>
    <t>korekta wydatków własnych  (o dodatkowe dochody z zezwoleń na sprzedaż alkoholu) - rozdz.85154</t>
  </si>
  <si>
    <t>Uchwała Zarządu Miasta  Nr 183/85/2002 z 28,06,2002 r.</t>
  </si>
  <si>
    <t xml:space="preserve"> - zwiększenie z dotacji na zadania zlecone z zakresu opieki społecznej - rozdz. 85316</t>
  </si>
  <si>
    <t>Uchwała Zarządu Miasta  Nr 191/126/2002 z 28,08,2002 r.</t>
  </si>
  <si>
    <t xml:space="preserve"> - zwiększenie z dotacji na zadania zlecone z zakresu opieki społecznej (wyprawka szkolna) - rozdz. 85395</t>
  </si>
  <si>
    <t xml:space="preserve"> - zwiększenie z dotacji na zadania zlecone  ( na zakup podręczników dla uczniów kl.I) - rozdz. 80101</t>
  </si>
  <si>
    <t>Uchwała Zarządu Miasta  Nr 193/128/2002 z 11,09,2002 r.</t>
  </si>
  <si>
    <t>Uchwała Rady Miejskiej  Nr LII/364/2002 z 12,09,2002 r.</t>
  </si>
  <si>
    <t>zmniejszenie o skorygowaną kwotę pożyczki na zadanie inwestycyjne w Gimnazjum 2 - rozdz.80110</t>
  </si>
  <si>
    <t xml:space="preserve"> zmniejszernie wydatków w OI Senior ( wyjazdy wakacyjne pensjonariuszy) - rozdz.85303</t>
  </si>
  <si>
    <t>Uchwała Zarządu Miasta  Nr 194/130/2002 z 18,09,2002 r.</t>
  </si>
  <si>
    <t>zwiększenie o środki dotacji na zasiłki z opieki społecznej - rozdz. 85314</t>
  </si>
  <si>
    <r>
      <t>zmniejszenie o środki dotacji na zadania powierzone</t>
    </r>
    <r>
      <rPr>
        <sz val="9"/>
        <rFont val="Arial CE"/>
        <family val="2"/>
      </rPr>
      <t xml:space="preserve"> ( przejęcie przez Powiat Zespołu Szkół Specjalnych)</t>
    </r>
  </si>
  <si>
    <t>Uchwała Zarządu Miasta  Nr 195/131/2002 z 25,09,2002 r.</t>
  </si>
  <si>
    <t xml:space="preserve"> - zwiększenie o środki z dotacji na zadania własne - na dożywianie dzieci w szkołach - rozdz. 85395</t>
  </si>
  <si>
    <t>Uchwała Zarządu Miasta  Nr 197/138/2002 z 9,10,2002 r.</t>
  </si>
  <si>
    <t>zwiększenie o środki dotacji celowej z budżetu państwa na wybory do rad gmin - rozdz.75109</t>
  </si>
  <si>
    <t xml:space="preserve"> - zwiększenie z dotacji na fundusz socjalny dla nauczycieli emerytów - rozdz.80195</t>
  </si>
  <si>
    <t xml:space="preserve"> - zwiększenie z dotacji na fundusz socjalny dla nauczycieli emerytów - rozdz.85495</t>
  </si>
  <si>
    <t>Uchwała Zarządu Miasta  Nr 199/144/2002 z 23,10,2002 r.</t>
  </si>
  <si>
    <t>wydatki z dotacji na wdrożenie III etapu nowego syst. wynagradz. nauczycieli - rozdz.80101</t>
  </si>
  <si>
    <t>wydatki z dotacji na wdrożenie III etapu nowego syst. wynagradz. nauczycieli - rozdz.80110</t>
  </si>
  <si>
    <t>wydatki z dotacji na wdrożenie III etapu nowego syst. wynagradz. nauczycieli - rozdz.85404</t>
  </si>
  <si>
    <t>Uchwała Zarządu Miasta  Nr 201/151/2002 z 6,11,2002 r.</t>
  </si>
  <si>
    <t>zwiększenie z dotacji na zasiłki z opieki społecznej - rozdz. 85314</t>
  </si>
  <si>
    <t>zwiększenie z dotacji na zasiłki z opieki społecznej - rozdz. 85316</t>
  </si>
  <si>
    <t>Uchwała Zarządu Miasta  Nr 202/154/2002 z 13,11,2002 r.</t>
  </si>
  <si>
    <t>Zarządzenie Burmistrza Miasta Nr 33/2002 z 27,11,2002 r.</t>
  </si>
  <si>
    <t>zwiększenie z dotacji na składki na ubezpieczenie zdrowotne osób objętych opieką społeczną - rozdz. 85313</t>
  </si>
  <si>
    <t>zwiększenie z dotacji na oświetlenie dróg, dla których gmina nie jest zarządcą -rozdz. 90015</t>
  </si>
  <si>
    <t>zwiększenie z dotacji na dofinansowanie wydatków związanych z wydawaniem dowodów osobistych- r. 75011</t>
  </si>
  <si>
    <t>wydatki z dotacji na dofinansowanie programu realizowanego przez Gimnazjum 1-rozdz.80195</t>
  </si>
  <si>
    <t>Uchwała Rady Miejskiej  Nr II/3/2002 z 6,12,2002 r.</t>
  </si>
  <si>
    <t>zwiększenie wydatków o środki z części oświatowej subwencji ogólnej - rozdz.80101 i 80110</t>
  </si>
  <si>
    <r>
      <t xml:space="preserve">zwiększenie o środki z dotacji z WFOŚ i GW na dofinansowanie inwestycji </t>
    </r>
    <r>
      <rPr>
        <sz val="9"/>
        <rFont val="Arial CE"/>
        <family val="2"/>
      </rPr>
      <t>w Przedszkolu 5- rozdz.85404</t>
    </r>
  </si>
  <si>
    <t>zwiększenie wydatków na dodatki mieszkaniowe (z ponadplanowych dochodów - nadwyżki środków obrotowych zakładu budżetowego ) - rozdz. 85315</t>
  </si>
  <si>
    <t>zmniejszenie planu wydatków na zielone szkoły ( do faktycznie poniesionych) - rozdz.85412</t>
  </si>
  <si>
    <t>zwiększenie dotacji dla Miejskiej Biblioteki Publicznej - rozdz. 92114</t>
  </si>
  <si>
    <r>
      <t>zmniejszenie wydatków z dotacji z PFOŚiGW (</t>
    </r>
    <r>
      <rPr>
        <sz val="9"/>
        <rFont val="Arial CE"/>
        <family val="2"/>
      </rPr>
      <t>końcowe rozliczenie programu segregacji odpadów) - r. 90095</t>
    </r>
    <r>
      <rPr>
        <sz val="10"/>
        <rFont val="Arial CE"/>
        <family val="0"/>
      </rPr>
      <t xml:space="preserve">  </t>
    </r>
  </si>
  <si>
    <t>Uchwała Rady Miejskiej  Nr II/11/2002 z 6,12,2002 r.</t>
  </si>
  <si>
    <t>zwiększenie planu wydatków na inwestycje o środki z pożyczki z WFOŚiGW</t>
  </si>
  <si>
    <t>Uchwała Rady Miejskiej  Nr IV/27/2002 z 31,12,2002 r.</t>
  </si>
  <si>
    <t>zmniejszenie planu wydatków ( rozliczenie końcowe inwestycji w Gimnazjum 2 ) - rozdz.80110</t>
  </si>
  <si>
    <t>Plan wydatków po zmianach  -  stan na 31.12.2002 r.</t>
  </si>
  <si>
    <t xml:space="preserve">Załącznik nr 3 </t>
  </si>
  <si>
    <t>ZMIANY W BUDŻECIE MIASTA  W 2003 ROKU - DOCHODY</t>
  </si>
  <si>
    <t>do Zarządzenia nr 45/2004 Burmistrza Miasta Czeladź z dnia 25 marca 2004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</si>
</sst>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3" fontId="0" fillId="0" borderId="2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3" fontId="0" fillId="0" borderId="9" xfId="0" applyNumberForma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3" fontId="0" fillId="0" borderId="13" xfId="0" applyNumberFormat="1" applyFill="1" applyBorder="1" applyAlignment="1">
      <alignment/>
    </xf>
    <xf numFmtId="3" fontId="5" fillId="0" borderId="0" xfId="0" applyNumberFormat="1" applyFont="1" applyFill="1" applyAlignment="1">
      <alignment horizontal="center" vertical="top" wrapText="1"/>
    </xf>
    <xf numFmtId="3" fontId="6" fillId="0" borderId="0" xfId="0" applyNumberFormat="1" applyFont="1" applyFill="1" applyAlignment="1">
      <alignment horizontal="center" vertical="top" wrapText="1"/>
    </xf>
    <xf numFmtId="3" fontId="0" fillId="0" borderId="0" xfId="0" applyNumberFormat="1" applyFill="1" applyBorder="1" applyAlignment="1">
      <alignment vertical="top"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7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3.00390625" style="7" customWidth="1"/>
    <col min="2" max="2" width="77.75390625" style="7" customWidth="1"/>
    <col min="3" max="3" width="14.00390625" style="7" customWidth="1"/>
    <col min="4" max="4" width="13.125" style="17" customWidth="1"/>
    <col min="5" max="5" width="15.25390625" style="7" customWidth="1"/>
    <col min="6" max="6" width="11.375" style="7" customWidth="1"/>
    <col min="7" max="7" width="30.125" style="7" customWidth="1"/>
    <col min="8" max="8" width="11.625" style="7" customWidth="1"/>
    <col min="9" max="16384" width="9.125" style="7" customWidth="1"/>
  </cols>
  <sheetData>
    <row r="1" spans="1:3" ht="12.75">
      <c r="A1" s="57"/>
      <c r="C1" s="50" t="s">
        <v>154</v>
      </c>
    </row>
    <row r="2" spans="1:3" ht="56.25">
      <c r="A2" s="57"/>
      <c r="B2" s="58"/>
      <c r="C2" s="51" t="s">
        <v>156</v>
      </c>
    </row>
    <row r="3" spans="1:3" ht="15.75">
      <c r="A3" s="39"/>
      <c r="B3" s="59" t="s">
        <v>155</v>
      </c>
      <c r="C3" s="60"/>
    </row>
    <row r="4" spans="1:28" ht="13.5" thickBot="1">
      <c r="A4" s="39"/>
      <c r="B4" s="61"/>
      <c r="C4" s="60"/>
      <c r="D4" s="1"/>
      <c r="E4" s="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2.75">
      <c r="A5" s="11" t="s">
        <v>0</v>
      </c>
      <c r="B5" s="27" t="s">
        <v>1</v>
      </c>
      <c r="C5" s="62"/>
      <c r="E5" s="4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3.5" thickBot="1">
      <c r="A6" s="5"/>
      <c r="B6" s="63" t="s">
        <v>2</v>
      </c>
      <c r="C6" s="64">
        <v>43404801</v>
      </c>
      <c r="D6" s="1"/>
      <c r="E6" s="4"/>
      <c r="F6" s="5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5" s="53" customFormat="1" ht="13.5" thickBot="1">
      <c r="A7" s="65">
        <v>1</v>
      </c>
      <c r="B7" s="66" t="s">
        <v>3</v>
      </c>
      <c r="C7" s="67">
        <f>SUM(C8:C10)</f>
        <v>49821</v>
      </c>
      <c r="D7" s="3"/>
      <c r="E7" s="2"/>
    </row>
    <row r="8" spans="1:5" ht="12.75">
      <c r="A8" s="5"/>
      <c r="B8" s="68" t="s">
        <v>4</v>
      </c>
      <c r="C8" s="6">
        <v>-11</v>
      </c>
      <c r="D8" s="1"/>
      <c r="E8" s="4"/>
    </row>
    <row r="9" spans="1:5" ht="12.75">
      <c r="A9" s="5"/>
      <c r="B9" s="69" t="s">
        <v>5</v>
      </c>
      <c r="C9" s="6">
        <v>28000</v>
      </c>
      <c r="D9" s="1"/>
      <c r="E9" s="4"/>
    </row>
    <row r="10" spans="1:5" ht="13.5" thickBot="1">
      <c r="A10" s="5"/>
      <c r="B10" s="68" t="s">
        <v>6</v>
      </c>
      <c r="C10" s="8">
        <v>21832</v>
      </c>
      <c r="D10" s="1"/>
      <c r="E10" s="4"/>
    </row>
    <row r="11" spans="1:5" s="53" customFormat="1" ht="13.5" thickBot="1">
      <c r="A11" s="65">
        <v>2</v>
      </c>
      <c r="B11" s="66" t="s">
        <v>7</v>
      </c>
      <c r="C11" s="67">
        <f>SUM(C12:C16)</f>
        <v>-615495</v>
      </c>
      <c r="D11" s="3"/>
      <c r="E11" s="2"/>
    </row>
    <row r="12" spans="1:5" ht="12.75">
      <c r="A12" s="5"/>
      <c r="B12" s="34" t="s">
        <v>8</v>
      </c>
      <c r="C12" s="13">
        <v>140000</v>
      </c>
      <c r="D12" s="1"/>
      <c r="E12" s="4"/>
    </row>
    <row r="13" spans="1:5" ht="12.75">
      <c r="A13" s="5"/>
      <c r="B13" s="34" t="s">
        <v>9</v>
      </c>
      <c r="C13" s="22">
        <v>40116</v>
      </c>
      <c r="D13" s="1"/>
      <c r="E13" s="4"/>
    </row>
    <row r="14" spans="1:5" ht="12.75">
      <c r="A14" s="5"/>
      <c r="B14" s="34" t="s">
        <v>10</v>
      </c>
      <c r="C14" s="22">
        <v>3053</v>
      </c>
      <c r="D14" s="1"/>
      <c r="E14" s="4"/>
    </row>
    <row r="15" spans="1:5" ht="12.75">
      <c r="A15" s="5"/>
      <c r="B15" s="34" t="s">
        <v>11</v>
      </c>
      <c r="C15" s="22">
        <v>-808664</v>
      </c>
      <c r="D15" s="1"/>
      <c r="E15" s="4"/>
    </row>
    <row r="16" spans="1:5" ht="13.5" thickBot="1">
      <c r="A16" s="5"/>
      <c r="B16" s="34" t="s">
        <v>12</v>
      </c>
      <c r="C16" s="70">
        <v>10000</v>
      </c>
      <c r="D16" s="1"/>
      <c r="E16" s="4"/>
    </row>
    <row r="17" spans="1:28" s="53" customFormat="1" ht="16.5" thickBot="1">
      <c r="A17" s="65">
        <v>3</v>
      </c>
      <c r="B17" s="71" t="s">
        <v>13</v>
      </c>
      <c r="C17" s="67">
        <f>SUM(C18:C19)</f>
        <v>21021</v>
      </c>
      <c r="D17" s="54"/>
      <c r="F17" s="55"/>
      <c r="G17" s="56"/>
      <c r="H17" s="55"/>
      <c r="I17" s="56"/>
      <c r="J17" s="5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">
      <c r="A18" s="5"/>
      <c r="B18" s="34" t="s">
        <v>14</v>
      </c>
      <c r="C18" s="8">
        <v>18262</v>
      </c>
      <c r="F18" s="9"/>
      <c r="G18" s="10"/>
      <c r="H18" s="9"/>
      <c r="I18" s="10"/>
      <c r="J18" s="1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5.75" thickBot="1">
      <c r="A19" s="5"/>
      <c r="B19" s="72" t="s">
        <v>15</v>
      </c>
      <c r="C19" s="8">
        <v>2759</v>
      </c>
      <c r="F19" s="9"/>
      <c r="G19" s="10"/>
      <c r="H19" s="9"/>
      <c r="I19" s="10"/>
      <c r="J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53" customFormat="1" ht="16.5" thickBot="1">
      <c r="A20" s="65">
        <v>4</v>
      </c>
      <c r="B20" s="71" t="s">
        <v>16</v>
      </c>
      <c r="C20" s="67">
        <f>SUM(C21:C22)</f>
        <v>192094</v>
      </c>
      <c r="D20" s="54"/>
      <c r="F20" s="55"/>
      <c r="G20" s="56"/>
      <c r="H20" s="55"/>
      <c r="I20" s="56"/>
      <c r="J20" s="5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">
      <c r="A21" s="5"/>
      <c r="B21" s="34" t="s">
        <v>17</v>
      </c>
      <c r="C21" s="8">
        <v>163801</v>
      </c>
      <c r="F21" s="9"/>
      <c r="G21" s="10"/>
      <c r="H21" s="9"/>
      <c r="I21" s="10"/>
      <c r="J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5.75" thickBot="1">
      <c r="A22" s="5"/>
      <c r="B22" s="73" t="s">
        <v>18</v>
      </c>
      <c r="C22" s="8">
        <v>28293</v>
      </c>
      <c r="F22" s="9"/>
      <c r="G22" s="10"/>
      <c r="H22" s="9"/>
      <c r="I22" s="10"/>
      <c r="J22" s="1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53" customFormat="1" ht="16.5" thickBot="1">
      <c r="A23" s="65">
        <v>5</v>
      </c>
      <c r="B23" s="71" t="s">
        <v>19</v>
      </c>
      <c r="C23" s="67">
        <f>SUM(C24:C25)</f>
        <v>9725</v>
      </c>
      <c r="D23" s="54"/>
      <c r="F23" s="55"/>
      <c r="G23" s="56"/>
      <c r="H23" s="55"/>
      <c r="I23" s="56"/>
      <c r="J23" s="5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">
      <c r="A24" s="5"/>
      <c r="B24" s="34" t="s">
        <v>20</v>
      </c>
      <c r="C24" s="8">
        <v>4590</v>
      </c>
      <c r="F24" s="9"/>
      <c r="G24" s="10"/>
      <c r="H24" s="9"/>
      <c r="I24" s="10"/>
      <c r="J24" s="1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5.75" thickBot="1">
      <c r="A25" s="5"/>
      <c r="B25" s="74" t="s">
        <v>21</v>
      </c>
      <c r="C25" s="8">
        <v>5135</v>
      </c>
      <c r="F25" s="9"/>
      <c r="G25" s="10"/>
      <c r="H25" s="9"/>
      <c r="I25" s="10"/>
      <c r="J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53" customFormat="1" ht="16.5" thickBot="1">
      <c r="A26" s="65">
        <v>6</v>
      </c>
      <c r="B26" s="71" t="s">
        <v>22</v>
      </c>
      <c r="C26" s="67">
        <f>SUM(C27:C27)</f>
        <v>17936</v>
      </c>
      <c r="D26" s="54"/>
      <c r="F26" s="55"/>
      <c r="G26" s="56"/>
      <c r="H26" s="55"/>
      <c r="I26" s="56"/>
      <c r="J26" s="5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thickBot="1">
      <c r="A27" s="5"/>
      <c r="B27" s="34" t="s">
        <v>23</v>
      </c>
      <c r="C27" s="8">
        <v>17936</v>
      </c>
      <c r="F27" s="9"/>
      <c r="G27" s="10"/>
      <c r="H27" s="9"/>
      <c r="I27" s="10"/>
      <c r="J27" s="1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53" customFormat="1" ht="16.5" thickBot="1">
      <c r="A28" s="65">
        <v>7</v>
      </c>
      <c r="B28" s="71" t="s">
        <v>24</v>
      </c>
      <c r="C28" s="67">
        <f>SUM(C29:C29)</f>
        <v>40120</v>
      </c>
      <c r="D28" s="54"/>
      <c r="F28" s="55"/>
      <c r="G28" s="56"/>
      <c r="H28" s="55"/>
      <c r="I28" s="56"/>
      <c r="J28" s="5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10" s="4" customFormat="1" ht="15.75" thickBot="1">
      <c r="A29" s="5"/>
      <c r="B29" s="34" t="s">
        <v>25</v>
      </c>
      <c r="C29" s="22">
        <v>40120</v>
      </c>
      <c r="D29" s="1"/>
      <c r="F29" s="9"/>
      <c r="G29" s="10"/>
      <c r="H29" s="10"/>
      <c r="I29" s="10"/>
      <c r="J29" s="10"/>
    </row>
    <row r="30" spans="1:28" s="53" customFormat="1" ht="16.5" thickBot="1">
      <c r="A30" s="65">
        <v>8</v>
      </c>
      <c r="B30" s="71" t="s">
        <v>26</v>
      </c>
      <c r="C30" s="67">
        <f>SUM(C31:C32)</f>
        <v>42370</v>
      </c>
      <c r="D30" s="54"/>
      <c r="F30" s="55"/>
      <c r="G30" s="56"/>
      <c r="H30" s="55"/>
      <c r="I30" s="56"/>
      <c r="J30" s="5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">
      <c r="A31" s="5"/>
      <c r="B31" s="34" t="s">
        <v>14</v>
      </c>
      <c r="C31" s="22">
        <v>10370</v>
      </c>
      <c r="F31" s="9"/>
      <c r="G31" s="18"/>
      <c r="H31" s="10"/>
      <c r="I31" s="10"/>
      <c r="J31" s="1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26.25" thickBot="1">
      <c r="A32" s="5"/>
      <c r="B32" s="72" t="s">
        <v>27</v>
      </c>
      <c r="C32" s="22">
        <v>32000</v>
      </c>
      <c r="F32" s="9"/>
      <c r="G32" s="18"/>
      <c r="H32" s="10"/>
      <c r="I32" s="10"/>
      <c r="J32" s="1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5" s="53" customFormat="1" ht="13.5" thickBot="1">
      <c r="A33" s="75">
        <v>9</v>
      </c>
      <c r="B33" s="76" t="s">
        <v>28</v>
      </c>
      <c r="C33" s="62">
        <f>SUM(C34:C35)</f>
        <v>43967</v>
      </c>
      <c r="D33" s="3"/>
      <c r="E33" s="2"/>
    </row>
    <row r="34" spans="1:10" s="4" customFormat="1" ht="15">
      <c r="A34" s="11"/>
      <c r="B34" s="12" t="s">
        <v>29</v>
      </c>
      <c r="C34" s="13">
        <v>13587</v>
      </c>
      <c r="D34" s="1"/>
      <c r="F34" s="9"/>
      <c r="G34" s="10"/>
      <c r="H34" s="10"/>
      <c r="I34" s="10"/>
      <c r="J34" s="10"/>
    </row>
    <row r="35" spans="1:10" s="4" customFormat="1" ht="26.25" thickBot="1">
      <c r="A35" s="5"/>
      <c r="B35" s="14" t="s">
        <v>30</v>
      </c>
      <c r="C35" s="6">
        <v>30380</v>
      </c>
      <c r="D35" s="1"/>
      <c r="F35" s="9"/>
      <c r="G35" s="10"/>
      <c r="H35" s="10"/>
      <c r="I35" s="10"/>
      <c r="J35" s="10"/>
    </row>
    <row r="36" spans="1:5" s="53" customFormat="1" ht="13.5" thickBot="1">
      <c r="A36" s="65">
        <v>10</v>
      </c>
      <c r="B36" s="71" t="s">
        <v>31</v>
      </c>
      <c r="C36" s="67">
        <f>SUM(C37)</f>
        <v>720</v>
      </c>
      <c r="D36" s="3"/>
      <c r="E36" s="2"/>
    </row>
    <row r="37" spans="1:10" s="4" customFormat="1" ht="15.75" thickBot="1">
      <c r="A37" s="5"/>
      <c r="B37" s="34" t="s">
        <v>20</v>
      </c>
      <c r="C37" s="6">
        <v>720</v>
      </c>
      <c r="D37" s="1"/>
      <c r="F37" s="9"/>
      <c r="G37" s="10"/>
      <c r="H37" s="10"/>
      <c r="I37" s="10"/>
      <c r="J37" s="10"/>
    </row>
    <row r="38" spans="1:5" s="53" customFormat="1" ht="13.5" thickBot="1">
      <c r="A38" s="65">
        <v>11</v>
      </c>
      <c r="B38" s="77" t="s">
        <v>32</v>
      </c>
      <c r="C38" s="62">
        <f>SUM(C39:C40)</f>
        <v>12213</v>
      </c>
      <c r="D38" s="3"/>
      <c r="E38" s="2"/>
    </row>
    <row r="39" spans="1:28" ht="15">
      <c r="A39" s="15"/>
      <c r="B39" s="12" t="s">
        <v>33</v>
      </c>
      <c r="C39" s="16">
        <v>7600</v>
      </c>
      <c r="F39" s="9"/>
      <c r="G39" s="18"/>
      <c r="H39" s="10"/>
      <c r="I39" s="10"/>
      <c r="J39" s="10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.75" thickBot="1">
      <c r="A40" s="15"/>
      <c r="B40" s="19" t="s">
        <v>34</v>
      </c>
      <c r="C40" s="20">
        <v>4613</v>
      </c>
      <c r="F40" s="9"/>
      <c r="G40" s="18"/>
      <c r="H40" s="10"/>
      <c r="I40" s="10"/>
      <c r="J40" s="10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5" s="53" customFormat="1" ht="13.5" thickBot="1">
      <c r="A41" s="65">
        <v>12</v>
      </c>
      <c r="B41" s="71" t="s">
        <v>35</v>
      </c>
      <c r="C41" s="67">
        <f>SUM(C42)</f>
        <v>7732</v>
      </c>
      <c r="D41" s="3"/>
      <c r="E41" s="2"/>
    </row>
    <row r="42" spans="1:10" s="4" customFormat="1" ht="15.75" thickBot="1">
      <c r="A42" s="15"/>
      <c r="B42" s="34" t="s">
        <v>17</v>
      </c>
      <c r="C42" s="21">
        <v>7732</v>
      </c>
      <c r="D42" s="1"/>
      <c r="F42" s="9"/>
      <c r="G42" s="10"/>
      <c r="H42" s="10"/>
      <c r="I42" s="10"/>
      <c r="J42" s="10"/>
    </row>
    <row r="43" spans="1:5" s="53" customFormat="1" ht="13.5" thickBot="1">
      <c r="A43" s="65">
        <v>13</v>
      </c>
      <c r="B43" s="71" t="s">
        <v>36</v>
      </c>
      <c r="C43" s="67">
        <f>SUM(C44:C45)</f>
        <v>126509</v>
      </c>
      <c r="D43" s="3"/>
      <c r="E43" s="2"/>
    </row>
    <row r="44" spans="1:4" s="4" customFormat="1" ht="12.75">
      <c r="A44" s="5"/>
      <c r="B44" s="34" t="s">
        <v>37</v>
      </c>
      <c r="C44" s="6">
        <v>127528</v>
      </c>
      <c r="D44" s="1"/>
    </row>
    <row r="45" spans="1:4" s="4" customFormat="1" ht="13.5" thickBot="1">
      <c r="A45" s="5"/>
      <c r="B45" s="34" t="s">
        <v>38</v>
      </c>
      <c r="C45" s="22">
        <v>-1019</v>
      </c>
      <c r="D45" s="1"/>
    </row>
    <row r="46" spans="1:5" s="53" customFormat="1" ht="13.5" thickBot="1">
      <c r="A46" s="65">
        <v>14</v>
      </c>
      <c r="B46" s="78" t="s">
        <v>39</v>
      </c>
      <c r="C46" s="67">
        <f>SUM(C47:C48)</f>
        <v>143917</v>
      </c>
      <c r="D46" s="3"/>
      <c r="E46" s="2"/>
    </row>
    <row r="47" spans="1:10" s="4" customFormat="1" ht="15">
      <c r="A47" s="23"/>
      <c r="B47" s="19" t="s">
        <v>40</v>
      </c>
      <c r="C47" s="20">
        <v>137917</v>
      </c>
      <c r="D47" s="1"/>
      <c r="H47" s="10"/>
      <c r="I47" s="10"/>
      <c r="J47" s="10"/>
    </row>
    <row r="48" spans="1:10" s="4" customFormat="1" ht="26.25" thickBot="1">
      <c r="A48" s="23"/>
      <c r="B48" s="14" t="s">
        <v>41</v>
      </c>
      <c r="C48" s="20">
        <v>6000</v>
      </c>
      <c r="D48" s="1"/>
      <c r="H48" s="10"/>
      <c r="I48" s="10"/>
      <c r="J48" s="10"/>
    </row>
    <row r="49" spans="1:5" s="53" customFormat="1" ht="13.5" thickBot="1">
      <c r="A49" s="65">
        <v>15</v>
      </c>
      <c r="B49" s="78" t="s">
        <v>42</v>
      </c>
      <c r="C49" s="67">
        <f>SUM(C50)</f>
        <v>6168</v>
      </c>
      <c r="D49" s="3"/>
      <c r="E49" s="2"/>
    </row>
    <row r="50" spans="1:10" s="4" customFormat="1" ht="15.75" thickBot="1">
      <c r="A50" s="11"/>
      <c r="B50" s="34" t="s">
        <v>14</v>
      </c>
      <c r="C50" s="13">
        <v>6168</v>
      </c>
      <c r="D50" s="1"/>
      <c r="F50" s="9"/>
      <c r="G50" s="24"/>
      <c r="H50" s="10"/>
      <c r="I50" s="10"/>
      <c r="J50" s="10"/>
    </row>
    <row r="51" spans="1:5" s="53" customFormat="1" ht="13.5" thickBot="1">
      <c r="A51" s="65">
        <v>16</v>
      </c>
      <c r="B51" s="66" t="s">
        <v>43</v>
      </c>
      <c r="C51" s="67">
        <f>SUM(C52)</f>
        <v>500</v>
      </c>
      <c r="D51" s="3"/>
      <c r="E51" s="2"/>
    </row>
    <row r="52" spans="1:10" s="4" customFormat="1" ht="15.75" thickBot="1">
      <c r="A52" s="25"/>
      <c r="B52" s="26" t="s">
        <v>44</v>
      </c>
      <c r="C52" s="21">
        <v>500</v>
      </c>
      <c r="D52" s="1"/>
      <c r="F52" s="9"/>
      <c r="G52" s="10"/>
      <c r="H52" s="10"/>
      <c r="I52" s="10"/>
      <c r="J52" s="10"/>
    </row>
    <row r="53" spans="1:5" s="53" customFormat="1" ht="13.5" thickBot="1">
      <c r="A53" s="65">
        <v>17</v>
      </c>
      <c r="B53" s="78" t="s">
        <v>45</v>
      </c>
      <c r="C53" s="67">
        <f>SUM(C54:C56)</f>
        <v>39389</v>
      </c>
      <c r="D53" s="3"/>
      <c r="E53" s="2"/>
    </row>
    <row r="54" spans="1:10" s="4" customFormat="1" ht="15">
      <c r="A54" s="11"/>
      <c r="B54" s="27" t="s">
        <v>46</v>
      </c>
      <c r="C54" s="13">
        <v>21332</v>
      </c>
      <c r="D54" s="1"/>
      <c r="F54" s="9"/>
      <c r="G54" s="10"/>
      <c r="H54" s="10"/>
      <c r="I54" s="10"/>
      <c r="J54" s="10"/>
    </row>
    <row r="55" spans="1:10" s="4" customFormat="1" ht="15">
      <c r="A55" s="5"/>
      <c r="B55" s="28" t="s">
        <v>47</v>
      </c>
      <c r="C55" s="22">
        <v>4507</v>
      </c>
      <c r="D55" s="1"/>
      <c r="F55" s="9"/>
      <c r="G55" s="10"/>
      <c r="H55" s="10"/>
      <c r="I55" s="10"/>
      <c r="J55" s="10"/>
    </row>
    <row r="56" spans="1:10" s="4" customFormat="1" ht="15.75" thickBot="1">
      <c r="A56" s="5"/>
      <c r="B56" s="32" t="s">
        <v>5</v>
      </c>
      <c r="C56" s="6">
        <v>13550</v>
      </c>
      <c r="D56" s="1"/>
      <c r="F56" s="9"/>
      <c r="G56" s="10"/>
      <c r="H56" s="10"/>
      <c r="I56" s="10"/>
      <c r="J56" s="10"/>
    </row>
    <row r="57" spans="1:5" s="53" customFormat="1" ht="13.5" thickBot="1">
      <c r="A57" s="65">
        <v>18</v>
      </c>
      <c r="B57" s="78" t="s">
        <v>48</v>
      </c>
      <c r="C57" s="67">
        <f>SUM(C58:C59)</f>
        <v>-255592</v>
      </c>
      <c r="D57" s="3"/>
      <c r="E57" s="2"/>
    </row>
    <row r="58" spans="1:28" ht="15">
      <c r="A58" s="5"/>
      <c r="B58" s="34" t="s">
        <v>49</v>
      </c>
      <c r="C58" s="22">
        <v>-230935</v>
      </c>
      <c r="F58" s="9"/>
      <c r="G58" s="10"/>
      <c r="H58" s="10"/>
      <c r="I58" s="10"/>
      <c r="J58" s="10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3.5" thickBot="1">
      <c r="A59" s="5"/>
      <c r="B59" s="34" t="s">
        <v>50</v>
      </c>
      <c r="C59" s="6">
        <v>-24657</v>
      </c>
      <c r="D59" s="1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5" s="53" customFormat="1" ht="13.5" thickBot="1">
      <c r="A60" s="65">
        <v>19</v>
      </c>
      <c r="B60" s="66" t="s">
        <v>51</v>
      </c>
      <c r="C60" s="67">
        <f>SUM(C61)</f>
        <v>24543</v>
      </c>
      <c r="D60" s="3"/>
      <c r="E60" s="2"/>
    </row>
    <row r="61" spans="1:28" ht="26.25" thickBot="1">
      <c r="A61" s="5"/>
      <c r="B61" s="29" t="s">
        <v>52</v>
      </c>
      <c r="C61" s="6">
        <v>24543</v>
      </c>
      <c r="D61" s="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5" s="53" customFormat="1" ht="13.5" thickBot="1">
      <c r="A62" s="65">
        <v>20</v>
      </c>
      <c r="B62" s="78" t="s">
        <v>53</v>
      </c>
      <c r="C62" s="67">
        <f>SUM(C63:C66)</f>
        <v>202825</v>
      </c>
      <c r="D62" s="3"/>
      <c r="E62" s="2"/>
    </row>
    <row r="63" spans="1:28" ht="12.75">
      <c r="A63" s="5"/>
      <c r="B63" s="34" t="s">
        <v>54</v>
      </c>
      <c r="C63" s="6">
        <v>-2846</v>
      </c>
      <c r="D63" s="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2.75">
      <c r="A64" s="5"/>
      <c r="B64" s="73" t="s">
        <v>18</v>
      </c>
      <c r="C64" s="22">
        <v>-1592</v>
      </c>
      <c r="D64" s="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2.75">
      <c r="A65" s="5"/>
      <c r="B65" s="19" t="s">
        <v>40</v>
      </c>
      <c r="C65" s="22">
        <v>208703</v>
      </c>
      <c r="D65" s="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3.5" thickBot="1">
      <c r="A66" s="5"/>
      <c r="B66" s="34" t="s">
        <v>55</v>
      </c>
      <c r="C66" s="6">
        <v>-1440</v>
      </c>
      <c r="D66" s="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5" s="53" customFormat="1" ht="13.5" thickBot="1">
      <c r="A67" s="65">
        <v>21</v>
      </c>
      <c r="B67" s="78" t="s">
        <v>56</v>
      </c>
      <c r="C67" s="67">
        <f>SUM(C68)</f>
        <v>1600</v>
      </c>
      <c r="D67" s="3"/>
      <c r="E67" s="2"/>
    </row>
    <row r="68" spans="1:28" ht="13.5" thickBot="1">
      <c r="A68" s="5"/>
      <c r="B68" s="30" t="s">
        <v>57</v>
      </c>
      <c r="C68" s="6">
        <v>1600</v>
      </c>
      <c r="D68" s="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5" s="53" customFormat="1" ht="13.5" thickBot="1">
      <c r="A69" s="65">
        <v>22</v>
      </c>
      <c r="B69" s="78" t="s">
        <v>58</v>
      </c>
      <c r="C69" s="67">
        <f>SUM(C70:C72)</f>
        <v>77848</v>
      </c>
      <c r="D69" s="3"/>
      <c r="E69" s="2"/>
    </row>
    <row r="70" spans="1:28" ht="12.75">
      <c r="A70" s="15"/>
      <c r="B70" s="12" t="s">
        <v>14</v>
      </c>
      <c r="C70" s="20">
        <v>12760</v>
      </c>
      <c r="D70" s="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12.75">
      <c r="A71" s="15"/>
      <c r="B71" s="79" t="s">
        <v>37</v>
      </c>
      <c r="C71" s="20">
        <v>62436</v>
      </c>
      <c r="D71" s="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39" thickBot="1">
      <c r="A72" s="15"/>
      <c r="B72" s="80" t="s">
        <v>59</v>
      </c>
      <c r="C72" s="20">
        <v>2652</v>
      </c>
      <c r="D72" s="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5" s="53" customFormat="1" ht="13.5" thickBot="1">
      <c r="A73" s="65">
        <v>23</v>
      </c>
      <c r="B73" s="66" t="s">
        <v>60</v>
      </c>
      <c r="C73" s="67">
        <f>SUM(C74:C80)</f>
        <v>85513.67</v>
      </c>
      <c r="D73" s="3"/>
      <c r="E73" s="2"/>
    </row>
    <row r="74" spans="1:28" ht="12.75">
      <c r="A74" s="5"/>
      <c r="B74" s="31" t="s">
        <v>61</v>
      </c>
      <c r="C74" s="6">
        <v>1204</v>
      </c>
      <c r="D74" s="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2.75">
      <c r="A75" s="5"/>
      <c r="B75" s="32" t="s">
        <v>62</v>
      </c>
      <c r="C75" s="22">
        <v>540</v>
      </c>
      <c r="D75" s="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2.75">
      <c r="A76" s="5"/>
      <c r="B76" s="30" t="s">
        <v>63</v>
      </c>
      <c r="C76" s="22">
        <v>819.67</v>
      </c>
      <c r="D76" s="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2.75">
      <c r="A77" s="5"/>
      <c r="B77" s="30" t="s">
        <v>64</v>
      </c>
      <c r="C77" s="22">
        <v>-71886</v>
      </c>
      <c r="D77" s="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2.75">
      <c r="A78" s="5"/>
      <c r="B78" s="30" t="s">
        <v>65</v>
      </c>
      <c r="C78" s="22">
        <v>3730</v>
      </c>
      <c r="D78" s="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2.75">
      <c r="A79" s="5"/>
      <c r="B79" s="30" t="s">
        <v>66</v>
      </c>
      <c r="C79" s="22">
        <v>-29201</v>
      </c>
      <c r="D79" s="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3.5" thickBot="1">
      <c r="A80" s="5"/>
      <c r="B80" s="31" t="s">
        <v>67</v>
      </c>
      <c r="C80" s="22">
        <v>180307</v>
      </c>
      <c r="D80" s="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s="53" customFormat="1" ht="13.5" thickBot="1">
      <c r="A81" s="65">
        <v>24</v>
      </c>
      <c r="B81" s="66" t="s">
        <v>68</v>
      </c>
      <c r="C81" s="67">
        <f>SUM(C82:C84)</f>
        <v>75085</v>
      </c>
      <c r="D81" s="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2.75">
      <c r="A82" s="5"/>
      <c r="B82" s="33" t="s">
        <v>69</v>
      </c>
      <c r="C82" s="13">
        <v>75069</v>
      </c>
      <c r="D82" s="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12.75">
      <c r="A83" s="5"/>
      <c r="B83" s="34" t="s">
        <v>70</v>
      </c>
      <c r="C83" s="22">
        <v>-94</v>
      </c>
      <c r="D83" s="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3.5" thickBot="1">
      <c r="A84" s="35"/>
      <c r="B84" s="34" t="s">
        <v>47</v>
      </c>
      <c r="C84" s="36">
        <v>110</v>
      </c>
      <c r="D84" s="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s="53" customFormat="1" ht="13.5" thickBot="1">
      <c r="A85" s="65">
        <v>25</v>
      </c>
      <c r="B85" s="66" t="s">
        <v>71</v>
      </c>
      <c r="C85" s="67">
        <f>SUM(C86)</f>
        <v>469</v>
      </c>
      <c r="D85" s="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3.5" thickBot="1">
      <c r="A86" s="5"/>
      <c r="B86" s="30" t="s">
        <v>72</v>
      </c>
      <c r="C86" s="22">
        <v>469</v>
      </c>
      <c r="D86" s="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spans="1:28" ht="12.75">
      <c r="A87" s="37"/>
      <c r="B87" s="81"/>
      <c r="C87" s="13"/>
      <c r="D87" s="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3.5" thickBot="1">
      <c r="A88" s="82"/>
      <c r="B88" s="83" t="s">
        <v>73</v>
      </c>
      <c r="C88" s="38">
        <f>SUM(C6,C7,C11,C17,C20,C23,C26,C28,C30,C33,C36,C38,C41,C43,C46,C49,C51,C53,C57,C60,C62,C67,C69,C73,C81,C85)</f>
        <v>43755799.67</v>
      </c>
      <c r="D88" s="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4" s="4" customFormat="1" ht="12.75">
      <c r="A89" s="39"/>
      <c r="C89" s="1"/>
      <c r="D89" s="1"/>
    </row>
    <row r="90" spans="1:4" s="4" customFormat="1" ht="12.75">
      <c r="A90" s="39"/>
      <c r="C90" s="1"/>
      <c r="D90" s="1"/>
    </row>
    <row r="91" spans="1:4" s="4" customFormat="1" ht="12.75">
      <c r="A91" s="39"/>
      <c r="C91" s="1"/>
      <c r="D91" s="1"/>
    </row>
    <row r="92" spans="1:4" s="4" customFormat="1" ht="12.75">
      <c r="A92" s="39"/>
      <c r="C92" s="3"/>
      <c r="D92" s="1"/>
    </row>
    <row r="93" spans="1:4" s="4" customFormat="1" ht="12.75">
      <c r="A93" s="39"/>
      <c r="B93" s="40"/>
      <c r="C93" s="1"/>
      <c r="D93" s="1"/>
    </row>
    <row r="94" spans="1:4" s="4" customFormat="1" ht="12.75">
      <c r="A94" s="39"/>
      <c r="B94" s="40"/>
      <c r="C94" s="1"/>
      <c r="D94" s="1"/>
    </row>
    <row r="95" spans="1:4" s="4" customFormat="1" ht="12.75">
      <c r="A95" s="39"/>
      <c r="B95" s="40"/>
      <c r="C95" s="3"/>
      <c r="D95" s="1"/>
    </row>
    <row r="96" spans="1:4" s="4" customFormat="1" ht="12.75">
      <c r="A96" s="39"/>
      <c r="B96" s="40"/>
      <c r="C96" s="1"/>
      <c r="D96" s="1"/>
    </row>
    <row r="97" spans="1:4" s="4" customFormat="1" ht="12.75">
      <c r="A97" s="39"/>
      <c r="B97" s="40"/>
      <c r="C97" s="1"/>
      <c r="D97" s="1"/>
    </row>
    <row r="98" spans="1:4" s="4" customFormat="1" ht="12.75">
      <c r="A98" s="39"/>
      <c r="B98" s="40"/>
      <c r="C98" s="1"/>
      <c r="D98" s="1"/>
    </row>
    <row r="99" spans="1:4" s="4" customFormat="1" ht="12.75">
      <c r="A99" s="39"/>
      <c r="C99" s="3"/>
      <c r="D99" s="1"/>
    </row>
    <row r="100" spans="1:4" s="4" customFormat="1" ht="12.75">
      <c r="A100" s="39"/>
      <c r="B100" s="33"/>
      <c r="C100" s="1"/>
      <c r="D100" s="1"/>
    </row>
    <row r="101" spans="1:4" s="4" customFormat="1" ht="12.75">
      <c r="A101" s="39"/>
      <c r="B101" s="33"/>
      <c r="C101" s="1"/>
      <c r="D101" s="1"/>
    </row>
    <row r="102" spans="1:4" s="4" customFormat="1" ht="12.75">
      <c r="A102" s="39"/>
      <c r="B102" s="33"/>
      <c r="C102" s="1"/>
      <c r="D102" s="1"/>
    </row>
    <row r="103" spans="1:4" s="4" customFormat="1" ht="12.75">
      <c r="A103" s="39"/>
      <c r="B103" s="33"/>
      <c r="C103" s="1"/>
      <c r="D103" s="1"/>
    </row>
    <row r="104" spans="1:4" s="4" customFormat="1" ht="12.75">
      <c r="A104" s="39"/>
      <c r="B104" s="33"/>
      <c r="C104" s="1"/>
      <c r="D104" s="1"/>
    </row>
    <row r="105" spans="1:4" s="4" customFormat="1" ht="12.75">
      <c r="A105" s="39"/>
      <c r="B105" s="34"/>
      <c r="C105" s="1"/>
      <c r="D105" s="1"/>
    </row>
    <row r="106" spans="1:4" s="4" customFormat="1" ht="12.75">
      <c r="A106" s="39"/>
      <c r="B106" s="34"/>
      <c r="C106" s="1"/>
      <c r="D106" s="1"/>
    </row>
    <row r="107" spans="1:4" s="4" customFormat="1" ht="12.75">
      <c r="A107" s="39"/>
      <c r="C107" s="3"/>
      <c r="D107" s="1"/>
    </row>
    <row r="108" spans="1:3" s="4" customFormat="1" ht="12.75">
      <c r="A108" s="39"/>
      <c r="B108" s="34"/>
      <c r="C108" s="1"/>
    </row>
    <row r="109" spans="1:4" s="4" customFormat="1" ht="12.75">
      <c r="A109" s="39"/>
      <c r="B109" s="34"/>
      <c r="C109" s="1"/>
      <c r="D109" s="1"/>
    </row>
    <row r="110" spans="1:4" s="4" customFormat="1" ht="12.75">
      <c r="A110" s="39"/>
      <c r="B110" s="34"/>
      <c r="C110" s="1"/>
      <c r="D110" s="1"/>
    </row>
    <row r="111" spans="1:4" s="4" customFormat="1" ht="12.75">
      <c r="A111" s="39"/>
      <c r="B111" s="34"/>
      <c r="C111" s="1"/>
      <c r="D111" s="1"/>
    </row>
    <row r="112" spans="1:4" s="4" customFormat="1" ht="12.75">
      <c r="A112" s="39"/>
      <c r="B112" s="34"/>
      <c r="C112" s="1"/>
      <c r="D112" s="1"/>
    </row>
    <row r="113" spans="1:4" s="4" customFormat="1" ht="12.75">
      <c r="A113" s="39"/>
      <c r="B113" s="34"/>
      <c r="C113" s="1"/>
      <c r="D113" s="1"/>
    </row>
    <row r="114" spans="1:4" s="4" customFormat="1" ht="12.75">
      <c r="A114" s="39"/>
      <c r="C114" s="1"/>
      <c r="D114" s="1"/>
    </row>
    <row r="115" spans="1:4" s="4" customFormat="1" ht="12.75">
      <c r="A115" s="39"/>
      <c r="B115" s="34"/>
      <c r="C115" s="1"/>
      <c r="D115" s="1"/>
    </row>
    <row r="116" spans="1:4" s="4" customFormat="1" ht="12.75">
      <c r="A116" s="39"/>
      <c r="B116" s="34"/>
      <c r="C116" s="1"/>
      <c r="D116" s="1"/>
    </row>
    <row r="117" spans="3:4" s="4" customFormat="1" ht="12.75">
      <c r="C117" s="1"/>
      <c r="D117" s="1"/>
    </row>
    <row r="118" spans="3:4" s="4" customFormat="1" ht="12.75">
      <c r="C118" s="3"/>
      <c r="D118" s="1"/>
    </row>
    <row r="119" spans="2:4" s="4" customFormat="1" ht="12.75">
      <c r="B119" s="34"/>
      <c r="C119" s="1"/>
      <c r="D119" s="1"/>
    </row>
    <row r="120" s="4" customFormat="1" ht="12.75">
      <c r="D120" s="1"/>
    </row>
    <row r="121" s="4" customFormat="1" ht="12.75">
      <c r="D121" s="1"/>
    </row>
    <row r="122" s="4" customFormat="1" ht="12.75">
      <c r="D122" s="1"/>
    </row>
    <row r="123" s="4" customFormat="1" ht="12.75">
      <c r="D123" s="1"/>
    </row>
    <row r="124" s="4" customFormat="1" ht="12.75">
      <c r="D124" s="1"/>
    </row>
    <row r="125" s="4" customFormat="1" ht="12.75">
      <c r="D125" s="1"/>
    </row>
    <row r="126" s="4" customFormat="1" ht="12.75">
      <c r="D126" s="1"/>
    </row>
    <row r="127" s="4" customFormat="1" ht="12.75">
      <c r="D127" s="1"/>
    </row>
    <row r="128" s="4" customFormat="1" ht="12.75">
      <c r="D128" s="1"/>
    </row>
    <row r="129" s="4" customFormat="1" ht="12.75">
      <c r="D129" s="1"/>
    </row>
    <row r="130" s="4" customFormat="1" ht="12.75">
      <c r="D130" s="1"/>
    </row>
    <row r="131" s="4" customFormat="1" ht="12.75">
      <c r="D131" s="1"/>
    </row>
    <row r="132" s="4" customFormat="1" ht="12.75">
      <c r="D132" s="1"/>
    </row>
    <row r="133" spans="4:28" ht="12.75">
      <c r="D133" s="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spans="4:28" ht="12.75">
      <c r="D134" s="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spans="4:28" ht="12.75">
      <c r="D135" s="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spans="4:28" ht="12.75">
      <c r="D136" s="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spans="4:5" ht="12.75">
      <c r="D137" s="1"/>
      <c r="E137" s="4"/>
    </row>
    <row r="138" spans="4:5" ht="12.75">
      <c r="D138" s="1"/>
      <c r="E138" s="4"/>
    </row>
    <row r="139" spans="4:5" ht="12.75">
      <c r="D139" s="1"/>
      <c r="E139" s="4"/>
    </row>
    <row r="140" spans="4:5" ht="12.75">
      <c r="D140" s="1"/>
      <c r="E140" s="4"/>
    </row>
    <row r="141" spans="4:5" ht="12.75">
      <c r="D141" s="1"/>
      <c r="E141" s="4"/>
    </row>
    <row r="142" spans="4:5" ht="12.75">
      <c r="D142" s="1"/>
      <c r="E142" s="4"/>
    </row>
    <row r="143" spans="4:5" ht="12.75">
      <c r="D143" s="1"/>
      <c r="E143" s="4"/>
    </row>
    <row r="144" spans="4:5" ht="12.75">
      <c r="D144" s="1"/>
      <c r="E144" s="4"/>
    </row>
    <row r="145" spans="4:5" ht="12.75">
      <c r="D145" s="1"/>
      <c r="E145" s="4"/>
    </row>
    <row r="146" spans="4:5" ht="12.75">
      <c r="D146" s="1"/>
      <c r="E146" s="4"/>
    </row>
    <row r="147" spans="4:5" ht="12.75">
      <c r="D147" s="1"/>
      <c r="E147" s="4"/>
    </row>
    <row r="148" spans="4:5" ht="12.75">
      <c r="D148" s="1"/>
      <c r="E148" s="4"/>
    </row>
    <row r="149" spans="4:5" ht="12.75">
      <c r="D149" s="1"/>
      <c r="E149" s="4"/>
    </row>
    <row r="150" spans="4:5" ht="12.75">
      <c r="D150" s="1"/>
      <c r="E150" s="4"/>
    </row>
    <row r="151" spans="4:5" ht="12.75">
      <c r="D151" s="1"/>
      <c r="E151" s="4"/>
    </row>
    <row r="152" spans="4:5" ht="12.75">
      <c r="D152" s="1"/>
      <c r="E152" s="4"/>
    </row>
    <row r="153" spans="4:5" ht="12.75">
      <c r="D153" s="1"/>
      <c r="E153" s="4"/>
    </row>
    <row r="154" spans="4:5" ht="12.75">
      <c r="D154" s="1"/>
      <c r="E154" s="4"/>
    </row>
    <row r="155" spans="1:5" ht="12.75">
      <c r="A155" s="57"/>
      <c r="B155" s="84"/>
      <c r="C155" s="54" t="s">
        <v>74</v>
      </c>
      <c r="D155" s="1"/>
      <c r="E155" s="4"/>
    </row>
    <row r="156" spans="1:5" ht="12.75">
      <c r="A156" s="57"/>
      <c r="B156" s="58"/>
      <c r="C156" s="85"/>
      <c r="D156" s="1"/>
      <c r="E156" s="4"/>
    </row>
    <row r="157" spans="1:5" ht="15.75">
      <c r="A157" s="39"/>
      <c r="B157" s="59" t="s">
        <v>75</v>
      </c>
      <c r="C157" s="60"/>
      <c r="D157" s="1"/>
      <c r="E157" s="4"/>
    </row>
    <row r="158" spans="1:5" ht="13.5" thickBot="1">
      <c r="A158" s="39"/>
      <c r="B158" s="61" t="s">
        <v>76</v>
      </c>
      <c r="C158" s="60"/>
      <c r="D158" s="1"/>
      <c r="E158" s="4"/>
    </row>
    <row r="159" spans="1:5" ht="12.75">
      <c r="A159" s="11"/>
      <c r="B159" s="12" t="s">
        <v>77</v>
      </c>
      <c r="C159" s="86"/>
      <c r="D159" s="1"/>
      <c r="E159" s="4"/>
    </row>
    <row r="160" spans="1:5" ht="13.5" thickBot="1">
      <c r="A160" s="35"/>
      <c r="B160" s="87" t="s">
        <v>2</v>
      </c>
      <c r="C160" s="88">
        <v>47601838</v>
      </c>
      <c r="D160" s="1"/>
      <c r="E160" s="4"/>
    </row>
    <row r="161" spans="1:5" ht="13.5" thickBot="1">
      <c r="A161" s="25">
        <v>1</v>
      </c>
      <c r="B161" s="89" t="s">
        <v>78</v>
      </c>
      <c r="C161" s="90">
        <f>SUM(C162)</f>
        <v>14175</v>
      </c>
      <c r="D161" s="1"/>
      <c r="E161" s="4"/>
    </row>
    <row r="162" spans="1:5" ht="13.5" thickBot="1">
      <c r="A162" s="5"/>
      <c r="B162" s="79" t="s">
        <v>79</v>
      </c>
      <c r="C162" s="22">
        <v>14175</v>
      </c>
      <c r="D162" s="1"/>
      <c r="E162" s="4"/>
    </row>
    <row r="163" spans="1:5" ht="13.5" thickBot="1">
      <c r="A163" s="25">
        <v>2</v>
      </c>
      <c r="B163" s="89" t="s">
        <v>80</v>
      </c>
      <c r="C163" s="67">
        <f>SUM(C164)</f>
        <v>200000</v>
      </c>
      <c r="D163" s="1"/>
      <c r="E163" s="4"/>
    </row>
    <row r="164" spans="1:5" ht="13.5" thickBot="1">
      <c r="A164" s="5"/>
      <c r="B164" s="79" t="s">
        <v>81</v>
      </c>
      <c r="C164" s="8">
        <v>200000</v>
      </c>
      <c r="D164" s="1"/>
      <c r="E164" s="4"/>
    </row>
    <row r="165" spans="1:5" ht="13.5" thickBot="1">
      <c r="A165" s="5">
        <v>3</v>
      </c>
      <c r="B165" s="89" t="s">
        <v>82</v>
      </c>
      <c r="C165" s="67">
        <f>SUM(C166)</f>
        <v>349691</v>
      </c>
      <c r="D165" s="1"/>
      <c r="E165" s="4"/>
    </row>
    <row r="166" spans="1:5" ht="13.5" thickBot="1">
      <c r="A166" s="5"/>
      <c r="B166" s="19" t="s">
        <v>83</v>
      </c>
      <c r="C166" s="22">
        <v>349691</v>
      </c>
      <c r="D166" s="1"/>
      <c r="E166" s="4"/>
    </row>
    <row r="167" spans="1:5" ht="13.5" thickBot="1">
      <c r="A167" s="5">
        <v>4</v>
      </c>
      <c r="B167" s="89" t="s">
        <v>84</v>
      </c>
      <c r="C167" s="67">
        <f>SUM(C168:C172)</f>
        <v>31567</v>
      </c>
      <c r="D167" s="1"/>
      <c r="E167" s="4"/>
    </row>
    <row r="168" spans="1:5" ht="12.75">
      <c r="A168" s="5"/>
      <c r="B168" s="79" t="s">
        <v>85</v>
      </c>
      <c r="C168" s="22">
        <v>8858</v>
      </c>
      <c r="D168" s="1"/>
      <c r="E168" s="4"/>
    </row>
    <row r="169" spans="1:5" ht="12.75">
      <c r="A169" s="5"/>
      <c r="B169" s="79" t="s">
        <v>86</v>
      </c>
      <c r="C169" s="22">
        <v>-50</v>
      </c>
      <c r="D169" s="1"/>
      <c r="E169" s="4"/>
    </row>
    <row r="170" spans="1:5" ht="12.75">
      <c r="A170" s="5"/>
      <c r="B170" s="79" t="s">
        <v>87</v>
      </c>
      <c r="C170" s="22">
        <v>-44000</v>
      </c>
      <c r="D170" s="1"/>
      <c r="E170" s="4"/>
    </row>
    <row r="171" spans="1:5" ht="13.5" thickBot="1">
      <c r="A171" s="5"/>
      <c r="B171" s="79" t="s">
        <v>88</v>
      </c>
      <c r="C171" s="22">
        <v>55909</v>
      </c>
      <c r="D171" s="1"/>
      <c r="E171" s="4"/>
    </row>
    <row r="172" spans="1:5" ht="13.5" thickBot="1">
      <c r="A172" s="25"/>
      <c r="B172" s="79" t="s">
        <v>89</v>
      </c>
      <c r="C172" s="22">
        <v>10850</v>
      </c>
      <c r="D172" s="1"/>
      <c r="E172" s="4"/>
    </row>
    <row r="173" spans="1:5" ht="13.5" thickBot="1">
      <c r="A173" s="25">
        <v>5</v>
      </c>
      <c r="B173" s="89" t="s">
        <v>90</v>
      </c>
      <c r="C173" s="67">
        <f>SUM(C174)</f>
        <v>-9000</v>
      </c>
      <c r="D173" s="1"/>
      <c r="E173" s="4"/>
    </row>
    <row r="174" spans="1:5" ht="13.5" thickBot="1">
      <c r="A174" s="5"/>
      <c r="B174" s="79" t="s">
        <v>91</v>
      </c>
      <c r="C174" s="22">
        <v>-9000</v>
      </c>
      <c r="D174" s="1"/>
      <c r="E174" s="4"/>
    </row>
    <row r="175" spans="1:5" ht="13.5" thickBot="1">
      <c r="A175" s="5">
        <v>6</v>
      </c>
      <c r="B175" s="89" t="s">
        <v>92</v>
      </c>
      <c r="C175" s="67">
        <f>SUM(C176)</f>
        <v>150000</v>
      </c>
      <c r="D175" s="1"/>
      <c r="E175" s="4"/>
    </row>
    <row r="176" spans="1:5" ht="13.5" thickBot="1">
      <c r="A176" s="5"/>
      <c r="B176" s="19" t="s">
        <v>93</v>
      </c>
      <c r="C176" s="22">
        <v>150000</v>
      </c>
      <c r="D176" s="1"/>
      <c r="E176" s="4"/>
    </row>
    <row r="177" spans="1:5" ht="13.5" thickBot="1">
      <c r="A177" s="5">
        <v>7</v>
      </c>
      <c r="B177" s="89" t="s">
        <v>94</v>
      </c>
      <c r="C177" s="21">
        <f>SUM(C178:C179)</f>
        <v>17840</v>
      </c>
      <c r="D177" s="1"/>
      <c r="E177" s="4"/>
    </row>
    <row r="178" spans="1:5" ht="12.75">
      <c r="A178" s="5"/>
      <c r="B178" s="79" t="s">
        <v>95</v>
      </c>
      <c r="C178" s="22">
        <v>12840</v>
      </c>
      <c r="D178" s="1"/>
      <c r="E178" s="4"/>
    </row>
    <row r="179" spans="1:5" ht="13.5" thickBot="1">
      <c r="A179" s="5"/>
      <c r="B179" s="79" t="s">
        <v>96</v>
      </c>
      <c r="C179" s="22">
        <v>5000</v>
      </c>
      <c r="D179" s="1"/>
      <c r="E179" s="4"/>
    </row>
    <row r="180" spans="1:5" ht="13.5" thickBot="1">
      <c r="A180" s="25">
        <v>5</v>
      </c>
      <c r="B180" s="89" t="s">
        <v>97</v>
      </c>
      <c r="C180" s="67">
        <f>SUM(C181)</f>
        <v>3001</v>
      </c>
      <c r="D180" s="1"/>
      <c r="E180" s="4"/>
    </row>
    <row r="181" spans="1:5" ht="13.5" thickBot="1">
      <c r="A181" s="5"/>
      <c r="B181" s="43" t="s">
        <v>98</v>
      </c>
      <c r="C181" s="22">
        <v>3001</v>
      </c>
      <c r="D181" s="1"/>
      <c r="E181" s="4"/>
    </row>
    <row r="182" spans="1:5" ht="13.5" thickBot="1">
      <c r="A182" s="25">
        <v>8</v>
      </c>
      <c r="B182" s="89" t="s">
        <v>99</v>
      </c>
      <c r="C182" s="67">
        <f>SUM(C183:C185)</f>
        <v>95803</v>
      </c>
      <c r="D182" s="1"/>
      <c r="E182" s="4"/>
    </row>
    <row r="183" spans="1:5" ht="13.5" thickBot="1">
      <c r="A183" s="11"/>
      <c r="B183" s="28" t="s">
        <v>86</v>
      </c>
      <c r="C183" s="41">
        <v>-54</v>
      </c>
      <c r="D183" s="1"/>
      <c r="E183" s="4"/>
    </row>
    <row r="184" spans="1:5" ht="13.5" thickBot="1">
      <c r="A184" s="42"/>
      <c r="B184" s="34" t="s">
        <v>100</v>
      </c>
      <c r="C184" s="6">
        <v>-97000</v>
      </c>
      <c r="D184" s="1"/>
      <c r="E184" s="4"/>
    </row>
    <row r="185" spans="1:5" ht="13.5" thickBot="1">
      <c r="A185" s="5"/>
      <c r="B185" s="28" t="s">
        <v>101</v>
      </c>
      <c r="C185" s="36">
        <v>192857</v>
      </c>
      <c r="D185" s="1"/>
      <c r="E185" s="4"/>
    </row>
    <row r="186" spans="1:5" ht="13.5" thickBot="1">
      <c r="A186" s="25">
        <v>9</v>
      </c>
      <c r="B186" s="89" t="s">
        <v>102</v>
      </c>
      <c r="C186" s="67">
        <f>SUM(C187)</f>
        <v>20398</v>
      </c>
      <c r="D186" s="1"/>
      <c r="E186" s="4"/>
    </row>
    <row r="187" spans="1:5" ht="13.5" thickBot="1">
      <c r="A187" s="5"/>
      <c r="B187" s="79" t="s">
        <v>103</v>
      </c>
      <c r="C187" s="22">
        <v>20398</v>
      </c>
      <c r="D187" s="1"/>
      <c r="E187" s="4"/>
    </row>
    <row r="188" spans="1:5" ht="13.5" thickBot="1">
      <c r="A188" s="25">
        <v>10</v>
      </c>
      <c r="B188" s="89" t="s">
        <v>104</v>
      </c>
      <c r="C188" s="67">
        <f>SUM(C189)</f>
        <v>9071</v>
      </c>
      <c r="D188" s="1"/>
      <c r="E188" s="4"/>
    </row>
    <row r="189" spans="1:3" ht="13.5" thickBot="1">
      <c r="A189" s="19"/>
      <c r="B189" s="79" t="s">
        <v>105</v>
      </c>
      <c r="C189" s="22">
        <v>9071</v>
      </c>
    </row>
    <row r="190" spans="1:3" ht="13.5" thickBot="1">
      <c r="A190" s="25">
        <v>11</v>
      </c>
      <c r="B190" s="89" t="s">
        <v>106</v>
      </c>
      <c r="C190" s="67">
        <f>SUM(C191:C194)</f>
        <v>-605120</v>
      </c>
    </row>
    <row r="191" spans="1:3" ht="12.75">
      <c r="A191" s="5"/>
      <c r="B191" s="43" t="s">
        <v>107</v>
      </c>
      <c r="C191" s="22">
        <v>-720000</v>
      </c>
    </row>
    <row r="192" spans="1:3" ht="12.75">
      <c r="A192" s="5"/>
      <c r="B192" s="79" t="s">
        <v>108</v>
      </c>
      <c r="C192" s="22">
        <v>-1880</v>
      </c>
    </row>
    <row r="193" spans="1:3" ht="12.75">
      <c r="A193" s="5"/>
      <c r="B193" s="79" t="s">
        <v>109</v>
      </c>
      <c r="C193" s="22">
        <v>21760</v>
      </c>
    </row>
    <row r="194" spans="1:3" ht="13.5" thickBot="1">
      <c r="A194" s="5"/>
      <c r="B194" s="79" t="s">
        <v>110</v>
      </c>
      <c r="C194" s="22">
        <v>95000</v>
      </c>
    </row>
    <row r="195" spans="1:3" ht="13.5" thickBot="1">
      <c r="A195" s="25">
        <v>12</v>
      </c>
      <c r="B195" s="89" t="s">
        <v>111</v>
      </c>
      <c r="C195" s="21">
        <f>SUM(C196:C197)</f>
        <v>92517</v>
      </c>
    </row>
    <row r="196" spans="1:3" ht="12.75">
      <c r="A196" s="5"/>
      <c r="B196" s="34" t="s">
        <v>101</v>
      </c>
      <c r="C196" s="13">
        <v>79414</v>
      </c>
    </row>
    <row r="197" spans="1:3" ht="13.5" thickBot="1">
      <c r="A197" s="5"/>
      <c r="B197" s="34" t="s">
        <v>112</v>
      </c>
      <c r="C197" s="22">
        <v>13103</v>
      </c>
    </row>
    <row r="198" spans="1:3" ht="13.5" thickBot="1">
      <c r="A198" s="25">
        <v>13</v>
      </c>
      <c r="B198" s="91" t="s">
        <v>113</v>
      </c>
      <c r="C198" s="21">
        <f>SUM(C199:C200)</f>
        <v>8586</v>
      </c>
    </row>
    <row r="199" spans="1:3" ht="12.75">
      <c r="A199" s="15"/>
      <c r="B199" s="73" t="s">
        <v>114</v>
      </c>
      <c r="C199" s="22">
        <v>4611</v>
      </c>
    </row>
    <row r="200" spans="1:3" ht="13.5" thickBot="1">
      <c r="A200" s="15"/>
      <c r="B200" s="73" t="s">
        <v>115</v>
      </c>
      <c r="C200" s="22">
        <v>3975</v>
      </c>
    </row>
    <row r="201" spans="1:3" ht="13.5" thickBot="1">
      <c r="A201" s="25">
        <v>14</v>
      </c>
      <c r="B201" s="91" t="s">
        <v>116</v>
      </c>
      <c r="C201" s="21">
        <f>SUM(C202)</f>
        <v>2400</v>
      </c>
    </row>
    <row r="202" spans="1:3" ht="13.5" thickBot="1">
      <c r="A202" s="19"/>
      <c r="B202" s="73" t="s">
        <v>115</v>
      </c>
      <c r="C202" s="22">
        <v>2400</v>
      </c>
    </row>
    <row r="203" spans="1:3" ht="13.5" thickBot="1">
      <c r="A203" s="25">
        <v>15</v>
      </c>
      <c r="B203" s="91" t="s">
        <v>117</v>
      </c>
      <c r="C203" s="21">
        <f>SUM(C204:C205)</f>
        <v>-84608</v>
      </c>
    </row>
    <row r="204" spans="1:3" ht="12.75">
      <c r="A204" s="30"/>
      <c r="B204" s="73" t="s">
        <v>118</v>
      </c>
      <c r="C204" s="47">
        <v>-75608</v>
      </c>
    </row>
    <row r="205" spans="1:3" ht="13.5" thickBot="1">
      <c r="A205" s="30"/>
      <c r="B205" s="73" t="s">
        <v>119</v>
      </c>
      <c r="C205" s="22">
        <v>-9000</v>
      </c>
    </row>
    <row r="206" spans="1:3" ht="13.5" thickBot="1">
      <c r="A206" s="89">
        <v>16</v>
      </c>
      <c r="B206" s="91" t="s">
        <v>120</v>
      </c>
      <c r="C206" s="21">
        <f>SUM(C207:C208)</f>
        <v>-143881</v>
      </c>
    </row>
    <row r="207" spans="1:3" ht="12.75">
      <c r="A207" s="30"/>
      <c r="B207" s="4" t="s">
        <v>121</v>
      </c>
      <c r="C207" s="22">
        <v>84116</v>
      </c>
    </row>
    <row r="208" spans="1:3" ht="13.5" thickBot="1">
      <c r="A208" s="30"/>
      <c r="B208" s="4" t="s">
        <v>122</v>
      </c>
      <c r="C208" s="22">
        <v>-227997</v>
      </c>
    </row>
    <row r="209" spans="1:3" ht="13.5" thickBot="1">
      <c r="A209" s="25">
        <v>17</v>
      </c>
      <c r="B209" s="91" t="s">
        <v>123</v>
      </c>
      <c r="C209" s="21">
        <f>SUM(C210)</f>
        <v>12677</v>
      </c>
    </row>
    <row r="210" spans="1:3" ht="13.5" thickBot="1">
      <c r="A210" s="5"/>
      <c r="B210" s="34" t="s">
        <v>124</v>
      </c>
      <c r="C210" s="22">
        <v>12677</v>
      </c>
    </row>
    <row r="211" spans="1:3" ht="13.5" thickBot="1">
      <c r="A211" s="25">
        <v>18</v>
      </c>
      <c r="B211" s="91" t="s">
        <v>125</v>
      </c>
      <c r="C211" s="21">
        <f>SUM(C212:C215)</f>
        <v>102071</v>
      </c>
    </row>
    <row r="212" spans="1:3" ht="12.75">
      <c r="A212" s="11"/>
      <c r="B212" s="92" t="s">
        <v>114</v>
      </c>
      <c r="C212" s="13">
        <v>159</v>
      </c>
    </row>
    <row r="213" spans="1:3" ht="12.75">
      <c r="A213" s="5"/>
      <c r="B213" s="4" t="s">
        <v>126</v>
      </c>
      <c r="C213" s="22">
        <v>76375</v>
      </c>
    </row>
    <row r="214" spans="1:3" ht="12.75">
      <c r="A214" s="5"/>
      <c r="B214" s="34" t="s">
        <v>127</v>
      </c>
      <c r="C214" s="22">
        <v>21389</v>
      </c>
    </row>
    <row r="215" spans="1:3" ht="13.5" thickBot="1">
      <c r="A215" s="35"/>
      <c r="B215" s="93" t="s">
        <v>128</v>
      </c>
      <c r="C215" s="36">
        <v>4148</v>
      </c>
    </row>
    <row r="216" spans="1:3" ht="13.5" thickBot="1">
      <c r="A216" s="35">
        <v>19</v>
      </c>
      <c r="B216" s="91" t="s">
        <v>129</v>
      </c>
      <c r="C216" s="21">
        <f>SUM(C217:C219)</f>
        <v>148464</v>
      </c>
    </row>
    <row r="217" spans="1:3" ht="12.75">
      <c r="A217" s="11"/>
      <c r="B217" s="44" t="s">
        <v>130</v>
      </c>
      <c r="C217" s="13">
        <v>100008</v>
      </c>
    </row>
    <row r="218" spans="1:3" ht="12.75">
      <c r="A218" s="5"/>
      <c r="B218" s="4" t="s">
        <v>131</v>
      </c>
      <c r="C218" s="22">
        <v>39283</v>
      </c>
    </row>
    <row r="219" spans="1:3" ht="13.5" thickBot="1">
      <c r="A219" s="35"/>
      <c r="B219" s="45" t="s">
        <v>132</v>
      </c>
      <c r="C219" s="36">
        <v>9173</v>
      </c>
    </row>
    <row r="220" spans="1:3" ht="13.5" thickBot="1">
      <c r="A220" s="25">
        <v>20</v>
      </c>
      <c r="B220" s="91" t="s">
        <v>133</v>
      </c>
      <c r="C220" s="21">
        <f>SUM(C221:C222)</f>
        <v>74274</v>
      </c>
    </row>
    <row r="221" spans="1:3" ht="12.75">
      <c r="A221" s="5"/>
      <c r="B221" s="4" t="s">
        <v>134</v>
      </c>
      <c r="C221" s="22">
        <v>71681</v>
      </c>
    </row>
    <row r="222" spans="1:3" ht="13.5" thickBot="1">
      <c r="A222" s="5"/>
      <c r="B222" s="4" t="s">
        <v>135</v>
      </c>
      <c r="C222" s="22">
        <v>2593</v>
      </c>
    </row>
    <row r="223" spans="1:3" ht="13.5" thickBot="1">
      <c r="A223" s="11">
        <v>21</v>
      </c>
      <c r="B223" s="44" t="s">
        <v>136</v>
      </c>
      <c r="C223" s="13">
        <f>SUM(C224:C226)</f>
        <v>20811</v>
      </c>
    </row>
    <row r="224" spans="1:3" ht="12.75">
      <c r="A224" s="11"/>
      <c r="B224" s="44" t="s">
        <v>130</v>
      </c>
      <c r="C224" s="13">
        <v>12030</v>
      </c>
    </row>
    <row r="225" spans="1:3" ht="12.75">
      <c r="A225" s="5"/>
      <c r="B225" s="4" t="s">
        <v>131</v>
      </c>
      <c r="C225" s="22">
        <v>7081</v>
      </c>
    </row>
    <row r="226" spans="1:3" ht="13.5" thickBot="1">
      <c r="A226" s="5"/>
      <c r="B226" s="4" t="s">
        <v>132</v>
      </c>
      <c r="C226" s="22">
        <v>1700</v>
      </c>
    </row>
    <row r="227" spans="1:3" ht="13.5" thickBot="1">
      <c r="A227" s="25">
        <v>22</v>
      </c>
      <c r="B227" s="91" t="s">
        <v>137</v>
      </c>
      <c r="C227" s="21">
        <f>SUM(C228:C234)</f>
        <v>132169</v>
      </c>
    </row>
    <row r="228" spans="1:3" ht="12.75">
      <c r="A228" s="5"/>
      <c r="B228" s="33" t="s">
        <v>138</v>
      </c>
      <c r="C228" s="22">
        <v>1628</v>
      </c>
    </row>
    <row r="229" spans="1:3" ht="12.75">
      <c r="A229" s="5"/>
      <c r="B229" s="33" t="s">
        <v>139</v>
      </c>
      <c r="C229" s="22">
        <v>100000</v>
      </c>
    </row>
    <row r="230" spans="1:3" ht="12.75">
      <c r="A230" s="5"/>
      <c r="B230" s="33" t="s">
        <v>140</v>
      </c>
      <c r="C230" s="22">
        <v>1700</v>
      </c>
    </row>
    <row r="231" spans="1:3" ht="12.75">
      <c r="A231" s="5"/>
      <c r="B231" s="33" t="s">
        <v>135</v>
      </c>
      <c r="C231" s="22">
        <v>9119</v>
      </c>
    </row>
    <row r="232" spans="1:3" ht="12.75">
      <c r="A232" s="5"/>
      <c r="B232" s="33" t="s">
        <v>141</v>
      </c>
      <c r="C232" s="22">
        <v>2382</v>
      </c>
    </row>
    <row r="233" spans="1:3" ht="12.75">
      <c r="A233" s="5"/>
      <c r="B233" s="34" t="s">
        <v>127</v>
      </c>
      <c r="C233" s="22">
        <v>14522</v>
      </c>
    </row>
    <row r="234" spans="1:3" ht="13.5" thickBot="1">
      <c r="A234" s="5"/>
      <c r="B234" s="34" t="s">
        <v>128</v>
      </c>
      <c r="C234" s="22">
        <v>2818</v>
      </c>
    </row>
    <row r="235" spans="1:3" ht="13.5" thickBot="1">
      <c r="A235" s="11">
        <v>23</v>
      </c>
      <c r="B235" s="94" t="s">
        <v>142</v>
      </c>
      <c r="C235" s="13">
        <f>SUM(C236:C241)</f>
        <v>214041.09</v>
      </c>
    </row>
    <row r="236" spans="1:3" ht="12.75">
      <c r="A236" s="11"/>
      <c r="B236" s="95" t="s">
        <v>143</v>
      </c>
      <c r="C236" s="46">
        <v>50000</v>
      </c>
    </row>
    <row r="237" spans="1:3" ht="12.75">
      <c r="A237" s="5"/>
      <c r="B237" s="68" t="s">
        <v>144</v>
      </c>
      <c r="C237" s="47">
        <v>50885</v>
      </c>
    </row>
    <row r="238" spans="1:3" ht="25.5">
      <c r="A238" s="5"/>
      <c r="B238" s="96" t="s">
        <v>145</v>
      </c>
      <c r="C238" s="47">
        <v>182000</v>
      </c>
    </row>
    <row r="239" spans="1:3" ht="12.75">
      <c r="A239" s="5"/>
      <c r="B239" s="68" t="s">
        <v>146</v>
      </c>
      <c r="C239" s="47">
        <v>-104995</v>
      </c>
    </row>
    <row r="240" spans="1:3" ht="12.75">
      <c r="A240" s="5"/>
      <c r="B240" s="48" t="s">
        <v>147</v>
      </c>
      <c r="C240" s="47">
        <v>37320</v>
      </c>
    </row>
    <row r="241" spans="1:3" ht="25.5" thickBot="1">
      <c r="A241" s="5"/>
      <c r="B241" s="97" t="s">
        <v>148</v>
      </c>
      <c r="C241" s="47">
        <v>-1168.91</v>
      </c>
    </row>
    <row r="242" spans="1:3" ht="13.5" thickBot="1">
      <c r="A242" s="25">
        <v>24</v>
      </c>
      <c r="B242" s="89" t="s">
        <v>149</v>
      </c>
      <c r="C242" s="21">
        <f>SUM(C243)</f>
        <v>467200</v>
      </c>
    </row>
    <row r="243" spans="1:3" ht="13.5" thickBot="1">
      <c r="A243" s="5"/>
      <c r="B243" s="97" t="s">
        <v>150</v>
      </c>
      <c r="C243" s="47">
        <v>467200</v>
      </c>
    </row>
    <row r="244" spans="1:3" ht="13.5" thickBot="1">
      <c r="A244" s="25">
        <v>25</v>
      </c>
      <c r="B244" s="89" t="s">
        <v>151</v>
      </c>
      <c r="C244" s="21">
        <f>SUM(C245)</f>
        <v>-697.49</v>
      </c>
    </row>
    <row r="245" spans="1:3" ht="26.25" thickBot="1">
      <c r="A245" s="35"/>
      <c r="B245" s="98" t="s">
        <v>152</v>
      </c>
      <c r="C245" s="49">
        <v>-697.49</v>
      </c>
    </row>
    <row r="246" spans="1:3" ht="12.75">
      <c r="A246" s="15"/>
      <c r="B246" s="68"/>
      <c r="C246" s="22"/>
    </row>
    <row r="247" spans="1:3" ht="13.5" thickBot="1">
      <c r="A247" s="82"/>
      <c r="B247" s="99" t="s">
        <v>153</v>
      </c>
      <c r="C247" s="38">
        <f>SUM(C160,C161,C163,C165,C167,C173,C175,C177,C180,C182,C186,C188,C190,C195,C198,C201,C203,C206,C209,C211,C216,C220,C223,C227,C235,C242,C244)</f>
        <v>48925287.6</v>
      </c>
    </row>
  </sheetData>
  <printOptions/>
  <pageMargins left="0.7874015748031497" right="0.1968503937007874" top="0.984251968503937" bottom="0.984251968503937" header="0.5118110236220472" footer="0.5118110236220472"/>
  <pageSetup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</dc:creator>
  <cp:keywords/>
  <dc:description/>
  <cp:lastModifiedBy>UMC</cp:lastModifiedBy>
  <cp:lastPrinted>2004-03-25T08:09:42Z</cp:lastPrinted>
  <dcterms:created xsi:type="dcterms:W3CDTF">2004-03-03T09:01:02Z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